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D528E092-1644-405B-8460-4A8E2F6B6E54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70" i="1" l="1"/>
  <c r="G62" i="1" l="1"/>
  <c r="G55" i="1"/>
  <c r="G50" i="1"/>
  <c r="G41" i="1"/>
  <c r="G34" i="1"/>
  <c r="G32" i="1"/>
  <c r="G25" i="1"/>
  <c r="G13" i="1"/>
  <c r="G60" i="1" l="1"/>
  <c r="G37" i="1"/>
  <c r="D69" i="1"/>
  <c r="D68" i="1"/>
  <c r="D63" i="1"/>
  <c r="D59" i="1"/>
  <c r="D58" i="1"/>
  <c r="D57" i="1"/>
  <c r="D56" i="1"/>
  <c r="D54" i="1"/>
  <c r="D53" i="1"/>
  <c r="D52" i="1"/>
  <c r="D51" i="1"/>
  <c r="D49" i="1"/>
  <c r="D48" i="1"/>
  <c r="D47" i="1"/>
  <c r="D46" i="1"/>
  <c r="D45" i="1"/>
  <c r="D44" i="1"/>
  <c r="D43" i="1"/>
  <c r="D42" i="1"/>
  <c r="D36" i="1"/>
  <c r="D35" i="1"/>
  <c r="D33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2" i="1"/>
  <c r="D11" i="1"/>
  <c r="D10" i="1"/>
  <c r="D9" i="1"/>
  <c r="D8" i="1"/>
  <c r="D7" i="1"/>
  <c r="D6" i="1"/>
  <c r="G65" i="1" l="1"/>
  <c r="F70" i="1"/>
  <c r="E70" i="1"/>
  <c r="D70" i="1"/>
  <c r="C70" i="1"/>
  <c r="B70" i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D41" i="1"/>
  <c r="C41" i="1"/>
  <c r="B41" i="1"/>
  <c r="F34" i="1"/>
  <c r="E34" i="1"/>
  <c r="D34" i="1"/>
  <c r="C34" i="1"/>
  <c r="B34" i="1"/>
  <c r="F32" i="1"/>
  <c r="E32" i="1"/>
  <c r="D32" i="1"/>
  <c r="C32" i="1"/>
  <c r="B32" i="1"/>
  <c r="F25" i="1"/>
  <c r="E25" i="1"/>
  <c r="D25" i="1"/>
  <c r="C25" i="1"/>
  <c r="B25" i="1"/>
  <c r="F13" i="1"/>
  <c r="E13" i="1"/>
  <c r="D13" i="1"/>
  <c r="C13" i="1"/>
  <c r="B13" i="1"/>
  <c r="E60" i="1" l="1"/>
  <c r="C60" i="1"/>
  <c r="E37" i="1"/>
  <c r="E65" i="1" s="1"/>
  <c r="C37" i="1"/>
  <c r="B60" i="1"/>
  <c r="F60" i="1"/>
  <c r="B37" i="1"/>
  <c r="F37" i="1"/>
  <c r="D37" i="1"/>
  <c r="D60" i="1"/>
  <c r="C65" i="1" l="1"/>
  <c r="F65" i="1"/>
  <c r="G38" i="1"/>
  <c r="B65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<sst xmlns="http://schemas.openxmlformats.org/spreadsheetml/2006/main" count="72" uniqueCount="72">
  <si>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</si>
  <si>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</si>
  <si>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</si>
  <si>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</si>
  <si>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</si>
  <si>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</si>
  <si>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</si>
  <si>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</si>
  <si>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</si>
  <si>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</si>
  <si>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</si>
  <si>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</si>
  <si>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</si>
  <si>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</si>
  <si>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</si>
  <si>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</si>
  <si>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</si>
  <si>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</si>
  <si>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</si>
  <si>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</si>
  <si>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</si>
  <si>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</si>
  <si>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</si>
  <si>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</si>
  <si>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</si>
  <si>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</si>
  <si>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</si>
  <si>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</si>
  <si>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</si>
  <si>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</si>
  <si>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</si>
  <si>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</si>
  <si>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</si>
  <si>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</si>
  <si>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</si>
  <si>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</si>
  <si>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</si>
  <si>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</si>
  <si>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</si>
  <si>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</si>
  <si>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</si>
  <si>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</si>
  <si>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</si>
  <si>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</si>
  <si>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</si>
  <si>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</si>
  <si>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</si>
  <si>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</si>
  <si>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</si>
  <si>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</si>
  <si>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</si>
  <si>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</si>
  <si>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</si>
  <si>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</si>
  <si>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</si>
  <si>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</si>
  <si>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</si>
  <si>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</si>
  <si>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</si>
  <si>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</si>
  <si>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</si>
  <si>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</si>
  <si>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</si>
  <si>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</si>
  <si>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</si>
  <si>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</si>
  <si>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</si>
  <si>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</si>
  <si>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</si>
  <si>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</si>
  <si>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</si>
  <si>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UNIVERSIDAD POLITECNICA DE JUVENTINO ROSAS
Estado Analítico de Ingresos Detallado - LDF
al 31 de Marzo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</si>
</sst>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4" fillId="4" borderId="6" xfId="0" applyNumberFormat="1" applyFont="1" applyFill="1" applyBorder="1" applyAlignment="1">
      <alignment vertical="center"/>
    </xf>
    <xf numFmtId="0" fontId="5" fillId="0" borderId="0" xfId="0" applyFont="1"/>
    <xf numFmtId="0" fontId="2" fillId="0" borderId="0" xfId="0" applyFont="1" applyBorder="1" applyAlignment="1">
      <alignment horizontal="left" vertical="center" indent="1"/>
    </xf>
    <xf numFmtId="4" fontId="2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3"/>
  <sheetViews>
    <sheetView showGridLines="0" tabSelected="1" zoomScale="85" zoomScaleNormal="85" workbookViewId="0">
      <selection activeCell="E75" sqref="E75"/>
    </sheetView>
  </sheetViews>
  <sheetFormatPr baseColWidth="10" defaultColWidth="12" defaultRowHeight="10.199999999999999" x14ac:dyDescent="0.2"/>
  <cols>
    <col min="1" max="1" width="90.77734375" style="1" customWidth="1"/>
    <col min="2" max="7" width="16.77734375" style="1" customWidth="1"/>
    <col min="8" max="8" width="1.6640625" style="1" customWidth="1"/>
    <col min="9" max="16384" width="12" style="1"/>
  </cols>
  <sheetData>
    <row r="1" spans="1:7" ht="45.9" customHeight="1" x14ac:dyDescent="0.2">
      <c r="A1" s="27" t="s">
        <v>71</v>
      </c>
      <c r="B1" s="28"/>
      <c r="C1" s="28"/>
      <c r="D1" s="28"/>
      <c r="E1" s="28"/>
      <c r="F1" s="28"/>
      <c r="G1" s="29"/>
    </row>
    <row r="2" spans="1:7" x14ac:dyDescent="0.2">
      <c r="A2" s="2"/>
      <c r="B2" s="30" t="s">
        <v>0</v>
      </c>
      <c r="C2" s="30"/>
      <c r="D2" s="30"/>
      <c r="E2" s="30"/>
      <c r="F2" s="30"/>
      <c r="G2" s="3"/>
    </row>
    <row r="3" spans="1:7" ht="20.399999999999999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/>
      <c r="C6" s="10"/>
      <c r="D6" s="10">
        <f>B6+C6</f>
        <v>0</v>
      </c>
      <c r="E6" s="10"/>
      <c r="F6" s="10"/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f t="shared" ref="D7:D36" si="0">B7+C7</f>
        <v>0</v>
      </c>
      <c r="E7" s="10">
        <v>0</v>
      </c>
      <c r="F7" s="10">
        <v>0</v>
      </c>
      <c r="G7" s="10">
        <f t="shared" ref="G7:G12" si="1">F7-B7</f>
        <v>0</v>
      </c>
    </row>
    <row r="8" spans="1:7" x14ac:dyDescent="0.2">
      <c r="A8" s="11" t="s">
        <v>11</v>
      </c>
      <c r="B8" s="10"/>
      <c r="C8" s="10"/>
      <c r="D8" s="10">
        <f t="shared" si="0"/>
        <v>0</v>
      </c>
      <c r="E8" s="10"/>
      <c r="F8" s="10"/>
      <c r="G8" s="10">
        <f t="shared" si="1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11" t="s">
        <v>15</v>
      </c>
      <c r="B12" s="10">
        <v>3028210</v>
      </c>
      <c r="C12" s="10">
        <v>13361535.300000001</v>
      </c>
      <c r="D12" s="10">
        <f t="shared" si="0"/>
        <v>16389745.300000001</v>
      </c>
      <c r="E12" s="10">
        <v>1426367.14</v>
      </c>
      <c r="F12" s="10">
        <v>1426367.14</v>
      </c>
      <c r="G12" s="10">
        <f t="shared" si="1"/>
        <v>-1601842.86</v>
      </c>
    </row>
    <row r="13" spans="1:7" x14ac:dyDescent="0.2">
      <c r="A13" s="11" t="s">
        <v>16</v>
      </c>
      <c r="B13" s="10">
        <f>SUM(B14:B24)</f>
        <v>0</v>
      </c>
      <c r="C13" s="10">
        <f t="shared" ref="C13:G13" si="2">SUM(C14:C24)</f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</row>
    <row r="14" spans="1:7" x14ac:dyDescent="0.2">
      <c r="A14" s="12" t="s">
        <v>17</v>
      </c>
      <c r="B14" s="10"/>
      <c r="C14" s="10"/>
      <c r="D14" s="10">
        <f t="shared" si="0"/>
        <v>0</v>
      </c>
      <c r="E14" s="10"/>
      <c r="F14" s="10"/>
      <c r="G14" s="10">
        <f t="shared" ref="G14:G24" si="3">F14-B14</f>
        <v>0</v>
      </c>
    </row>
    <row r="15" spans="1:7" x14ac:dyDescent="0.2">
      <c r="A15" s="12" t="s">
        <v>18</v>
      </c>
      <c r="B15" s="10"/>
      <c r="C15" s="10"/>
      <c r="D15" s="10">
        <f t="shared" si="0"/>
        <v>0</v>
      </c>
      <c r="E15" s="10"/>
      <c r="F15" s="10"/>
      <c r="G15" s="10">
        <f t="shared" si="3"/>
        <v>0</v>
      </c>
    </row>
    <row r="16" spans="1:7" x14ac:dyDescent="0.2">
      <c r="A16" s="12" t="s">
        <v>19</v>
      </c>
      <c r="B16" s="10"/>
      <c r="C16" s="10"/>
      <c r="D16" s="10">
        <f t="shared" si="0"/>
        <v>0</v>
      </c>
      <c r="E16" s="10"/>
      <c r="F16" s="10"/>
      <c r="G16" s="10">
        <f t="shared" si="3"/>
        <v>0</v>
      </c>
    </row>
    <row r="17" spans="1:7" x14ac:dyDescent="0.2">
      <c r="A17" s="12" t="s">
        <v>20</v>
      </c>
      <c r="B17" s="10"/>
      <c r="C17" s="10"/>
      <c r="D17" s="10">
        <f t="shared" si="0"/>
        <v>0</v>
      </c>
      <c r="E17" s="10"/>
      <c r="F17" s="10"/>
      <c r="G17" s="10">
        <f t="shared" si="3"/>
        <v>0</v>
      </c>
    </row>
    <row r="18" spans="1:7" x14ac:dyDescent="0.2">
      <c r="A18" s="12" t="s">
        <v>21</v>
      </c>
      <c r="B18" s="10"/>
      <c r="C18" s="10"/>
      <c r="D18" s="10">
        <f t="shared" si="0"/>
        <v>0</v>
      </c>
      <c r="E18" s="10"/>
      <c r="F18" s="10"/>
      <c r="G18" s="10">
        <f t="shared" si="3"/>
        <v>0</v>
      </c>
    </row>
    <row r="19" spans="1:7" x14ac:dyDescent="0.2">
      <c r="A19" s="12" t="s">
        <v>22</v>
      </c>
      <c r="B19" s="10"/>
      <c r="C19" s="10"/>
      <c r="D19" s="10">
        <f t="shared" si="0"/>
        <v>0</v>
      </c>
      <c r="E19" s="10"/>
      <c r="F19" s="10"/>
      <c r="G19" s="10">
        <f t="shared" si="3"/>
        <v>0</v>
      </c>
    </row>
    <row r="20" spans="1:7" x14ac:dyDescent="0.2">
      <c r="A20" s="12" t="s">
        <v>23</v>
      </c>
      <c r="B20" s="10"/>
      <c r="C20" s="10"/>
      <c r="D20" s="10">
        <f t="shared" si="0"/>
        <v>0</v>
      </c>
      <c r="E20" s="10"/>
      <c r="F20" s="10"/>
      <c r="G20" s="10">
        <f t="shared" si="3"/>
        <v>0</v>
      </c>
    </row>
    <row r="21" spans="1:7" x14ac:dyDescent="0.2">
      <c r="A21" s="12" t="s">
        <v>24</v>
      </c>
      <c r="B21" s="10"/>
      <c r="C21" s="10"/>
      <c r="D21" s="10">
        <f t="shared" si="0"/>
        <v>0</v>
      </c>
      <c r="E21" s="10"/>
      <c r="F21" s="10"/>
      <c r="G21" s="10">
        <f t="shared" si="3"/>
        <v>0</v>
      </c>
    </row>
    <row r="22" spans="1:7" x14ac:dyDescent="0.2">
      <c r="A22" s="12" t="s">
        <v>25</v>
      </c>
      <c r="B22" s="10"/>
      <c r="C22" s="10"/>
      <c r="D22" s="10">
        <f t="shared" si="0"/>
        <v>0</v>
      </c>
      <c r="E22" s="10"/>
      <c r="F22" s="10"/>
      <c r="G22" s="10">
        <f t="shared" si="3"/>
        <v>0</v>
      </c>
    </row>
    <row r="23" spans="1:7" x14ac:dyDescent="0.2">
      <c r="A23" s="12" t="s">
        <v>26</v>
      </c>
      <c r="B23" s="10"/>
      <c r="C23" s="10"/>
      <c r="D23" s="10">
        <f t="shared" si="0"/>
        <v>0</v>
      </c>
      <c r="E23" s="10"/>
      <c r="F23" s="10"/>
      <c r="G23" s="10">
        <f t="shared" si="3"/>
        <v>0</v>
      </c>
    </row>
    <row r="24" spans="1:7" x14ac:dyDescent="0.2">
      <c r="A24" s="12" t="s">
        <v>27</v>
      </c>
      <c r="B24" s="10"/>
      <c r="C24" s="10"/>
      <c r="D24" s="10">
        <f t="shared" si="0"/>
        <v>0</v>
      </c>
      <c r="E24" s="10"/>
      <c r="F24" s="10"/>
      <c r="G24" s="10">
        <f t="shared" si="3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G25" si="4">SUM(C26:C30)</f>
        <v>0</v>
      </c>
      <c r="D25" s="10">
        <f t="shared" si="4"/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</row>
    <row r="26" spans="1:7" x14ac:dyDescent="0.2">
      <c r="A26" s="12" t="s">
        <v>29</v>
      </c>
      <c r="B26" s="10"/>
      <c r="C26" s="10"/>
      <c r="D26" s="10">
        <f t="shared" si="0"/>
        <v>0</v>
      </c>
      <c r="E26" s="10"/>
      <c r="F26" s="10"/>
      <c r="G26" s="10">
        <f t="shared" ref="G26:G31" si="5">F26-B26</f>
        <v>0</v>
      </c>
    </row>
    <row r="27" spans="1:7" x14ac:dyDescent="0.2">
      <c r="A27" s="12" t="s">
        <v>30</v>
      </c>
      <c r="B27" s="10"/>
      <c r="C27" s="10"/>
      <c r="D27" s="10">
        <f t="shared" si="0"/>
        <v>0</v>
      </c>
      <c r="E27" s="10"/>
      <c r="F27" s="10"/>
      <c r="G27" s="10">
        <f t="shared" si="5"/>
        <v>0</v>
      </c>
    </row>
    <row r="28" spans="1:7" x14ac:dyDescent="0.2">
      <c r="A28" s="12" t="s">
        <v>31</v>
      </c>
      <c r="B28" s="10"/>
      <c r="C28" s="10"/>
      <c r="D28" s="10">
        <f t="shared" si="0"/>
        <v>0</v>
      </c>
      <c r="E28" s="10"/>
      <c r="F28" s="10"/>
      <c r="G28" s="10">
        <f t="shared" si="5"/>
        <v>0</v>
      </c>
    </row>
    <row r="29" spans="1:7" x14ac:dyDescent="0.2">
      <c r="A29" s="12" t="s">
        <v>32</v>
      </c>
      <c r="B29" s="10"/>
      <c r="C29" s="10"/>
      <c r="D29" s="10">
        <f t="shared" si="0"/>
        <v>0</v>
      </c>
      <c r="E29" s="10"/>
      <c r="F29" s="10"/>
      <c r="G29" s="10">
        <f t="shared" si="5"/>
        <v>0</v>
      </c>
    </row>
    <row r="30" spans="1:7" x14ac:dyDescent="0.2">
      <c r="A30" s="12" t="s">
        <v>33</v>
      </c>
      <c r="B30" s="10"/>
      <c r="C30" s="10"/>
      <c r="D30" s="10">
        <f t="shared" si="0"/>
        <v>0</v>
      </c>
      <c r="E30" s="10"/>
      <c r="F30" s="10"/>
      <c r="G30" s="10">
        <f t="shared" si="5"/>
        <v>0</v>
      </c>
    </row>
    <row r="31" spans="1:7" x14ac:dyDescent="0.2">
      <c r="A31" s="11" t="s">
        <v>34</v>
      </c>
      <c r="B31" s="10">
        <v>37533763.259999998</v>
      </c>
      <c r="C31" s="10">
        <v>120556.14</v>
      </c>
      <c r="D31" s="10">
        <f t="shared" si="0"/>
        <v>37654319.399999999</v>
      </c>
      <c r="E31" s="10">
        <v>14646799.1</v>
      </c>
      <c r="F31" s="10">
        <v>14646799.1</v>
      </c>
      <c r="G31" s="10">
        <f t="shared" si="5"/>
        <v>-22886964.159999996</v>
      </c>
    </row>
    <row r="32" spans="1:7" x14ac:dyDescent="0.2">
      <c r="A32" s="11" t="s">
        <v>35</v>
      </c>
      <c r="B32" s="10">
        <f>SUM(B33)</f>
        <v>0</v>
      </c>
      <c r="C32" s="10">
        <f t="shared" ref="C32:G32" si="6">SUM(C33)</f>
        <v>0</v>
      </c>
      <c r="D32" s="10">
        <f t="shared" si="6"/>
        <v>0</v>
      </c>
      <c r="E32" s="10">
        <f t="shared" si="6"/>
        <v>0</v>
      </c>
      <c r="F32" s="10">
        <f t="shared" si="6"/>
        <v>0</v>
      </c>
      <c r="G32" s="10">
        <f t="shared" si="6"/>
        <v>0</v>
      </c>
    </row>
    <row r="33" spans="1:7" x14ac:dyDescent="0.2">
      <c r="A33" s="12" t="s">
        <v>36</v>
      </c>
      <c r="B33" s="10"/>
      <c r="C33" s="10"/>
      <c r="D33" s="10">
        <f t="shared" si="0"/>
        <v>0</v>
      </c>
      <c r="E33" s="10"/>
      <c r="F33" s="10"/>
      <c r="G33" s="10">
        <f>F33-B33</f>
        <v>0</v>
      </c>
    </row>
    <row r="34" spans="1:7" x14ac:dyDescent="0.2">
      <c r="A34" s="11" t="s">
        <v>37</v>
      </c>
      <c r="B34" s="10">
        <f>SUM(B35:B36)</f>
        <v>0</v>
      </c>
      <c r="C34" s="10">
        <f t="shared" ref="C34:G34" si="7">SUM(C35:C36)</f>
        <v>0</v>
      </c>
      <c r="D34" s="10">
        <f t="shared" si="7"/>
        <v>0</v>
      </c>
      <c r="E34" s="10">
        <f t="shared" si="7"/>
        <v>0</v>
      </c>
      <c r="F34" s="10">
        <f t="shared" si="7"/>
        <v>0</v>
      </c>
      <c r="G34" s="10">
        <f t="shared" si="7"/>
        <v>0</v>
      </c>
    </row>
    <row r="35" spans="1:7" x14ac:dyDescent="0.2">
      <c r="A35" s="12" t="s">
        <v>38</v>
      </c>
      <c r="B35" s="10"/>
      <c r="C35" s="10"/>
      <c r="D35" s="10">
        <f t="shared" si="0"/>
        <v>0</v>
      </c>
      <c r="E35" s="10"/>
      <c r="F35" s="10"/>
      <c r="G35" s="10">
        <f t="shared" ref="G35:G36" si="8">F35-B35</f>
        <v>0</v>
      </c>
    </row>
    <row r="36" spans="1:7" x14ac:dyDescent="0.2">
      <c r="A36" s="12" t="s">
        <v>39</v>
      </c>
      <c r="B36" s="10"/>
      <c r="C36" s="10"/>
      <c r="D36" s="10">
        <f t="shared" si="0"/>
        <v>0</v>
      </c>
      <c r="E36" s="10"/>
      <c r="F36" s="10"/>
      <c r="G36" s="10">
        <f t="shared" si="8"/>
        <v>0</v>
      </c>
    </row>
    <row r="37" spans="1:7" x14ac:dyDescent="0.2">
      <c r="A37" s="9" t="s">
        <v>40</v>
      </c>
      <c r="B37" s="23">
        <f t="shared" ref="B37:G37" si="9">SUM(B6:B13)+B25+B31+B32+B34</f>
        <v>40561973.259999998</v>
      </c>
      <c r="C37" s="23">
        <f t="shared" si="9"/>
        <v>13482091.440000001</v>
      </c>
      <c r="D37" s="23">
        <f t="shared" si="9"/>
        <v>54044064.700000003</v>
      </c>
      <c r="E37" s="23">
        <f t="shared" si="9"/>
        <v>16073166.24</v>
      </c>
      <c r="F37" s="23">
        <f t="shared" si="9"/>
        <v>16073166.24</v>
      </c>
      <c r="G37" s="23">
        <f t="shared" si="9"/>
        <v>-24488807.019999996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3">
        <f>IF((F37-B37)&lt;0,0,(F37-B37))</f>
        <v>0</v>
      </c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G41" si="10">SUM(C42:C49)</f>
        <v>0</v>
      </c>
      <c r="D41" s="10">
        <f t="shared" si="10"/>
        <v>0</v>
      </c>
      <c r="E41" s="10">
        <f t="shared" si="10"/>
        <v>0</v>
      </c>
      <c r="F41" s="10">
        <f t="shared" si="10"/>
        <v>0</v>
      </c>
      <c r="G41" s="10">
        <f t="shared" si="10"/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f t="shared" ref="D42:D49" si="11">B42+C42</f>
        <v>0</v>
      </c>
      <c r="E42" s="10">
        <v>0</v>
      </c>
      <c r="F42" s="10">
        <v>0</v>
      </c>
      <c r="G42" s="10">
        <f t="shared" ref="G42:G49" si="12">F42-B42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f t="shared" si="11"/>
        <v>0</v>
      </c>
      <c r="E43" s="10">
        <v>0</v>
      </c>
      <c r="F43" s="10">
        <v>0</v>
      </c>
      <c r="G43" s="10">
        <f t="shared" si="12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f t="shared" si="11"/>
        <v>0</v>
      </c>
      <c r="E44" s="10">
        <v>0</v>
      </c>
      <c r="F44" s="10">
        <v>0</v>
      </c>
      <c r="G44" s="10">
        <f t="shared" si="12"/>
        <v>0</v>
      </c>
    </row>
    <row r="45" spans="1:7" x14ac:dyDescent="0.2">
      <c r="A45" s="16" t="s">
        <v>47</v>
      </c>
      <c r="B45" s="10">
        <v>0</v>
      </c>
      <c r="C45" s="10">
        <v>0</v>
      </c>
      <c r="D45" s="10">
        <f t="shared" si="11"/>
        <v>0</v>
      </c>
      <c r="E45" s="10">
        <v>0</v>
      </c>
      <c r="F45" s="10">
        <v>0</v>
      </c>
      <c r="G45" s="10">
        <f t="shared" si="12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f t="shared" si="11"/>
        <v>0</v>
      </c>
      <c r="E46" s="10">
        <v>0</v>
      </c>
      <c r="F46" s="10">
        <v>0</v>
      </c>
      <c r="G46" s="10">
        <f t="shared" si="12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f t="shared" si="11"/>
        <v>0</v>
      </c>
      <c r="E47" s="10">
        <v>0</v>
      </c>
      <c r="F47" s="10">
        <v>0</v>
      </c>
      <c r="G47" s="10">
        <f t="shared" si="12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f t="shared" si="11"/>
        <v>0</v>
      </c>
      <c r="E48" s="10">
        <v>0</v>
      </c>
      <c r="F48" s="10">
        <v>0</v>
      </c>
      <c r="G48" s="10">
        <f t="shared" si="12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f t="shared" si="11"/>
        <v>0</v>
      </c>
      <c r="E49" s="10">
        <v>0</v>
      </c>
      <c r="F49" s="10">
        <v>0</v>
      </c>
      <c r="G49" s="10">
        <f t="shared" si="12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G50" si="13">SUM(C51:C54)</f>
        <v>15163139</v>
      </c>
      <c r="D50" s="10">
        <f t="shared" si="13"/>
        <v>15163139</v>
      </c>
      <c r="E50" s="10">
        <f t="shared" si="13"/>
        <v>2229948</v>
      </c>
      <c r="F50" s="10">
        <f t="shared" si="13"/>
        <v>2229948</v>
      </c>
      <c r="G50" s="10">
        <f t="shared" si="13"/>
        <v>2229948</v>
      </c>
    </row>
    <row r="51" spans="1:7" x14ac:dyDescent="0.2">
      <c r="A51" s="12" t="s">
        <v>53</v>
      </c>
      <c r="B51" s="10"/>
      <c r="C51" s="10"/>
      <c r="D51" s="10">
        <f t="shared" ref="D51:D54" si="14">B51+C51</f>
        <v>0</v>
      </c>
      <c r="E51" s="10"/>
      <c r="F51" s="10"/>
      <c r="G51" s="10">
        <f t="shared" ref="G51:G54" si="15">F51-B51</f>
        <v>0</v>
      </c>
    </row>
    <row r="52" spans="1:7" x14ac:dyDescent="0.2">
      <c r="A52" s="12" t="s">
        <v>54</v>
      </c>
      <c r="B52" s="10"/>
      <c r="C52" s="10"/>
      <c r="D52" s="10">
        <f t="shared" si="14"/>
        <v>0</v>
      </c>
      <c r="E52" s="10"/>
      <c r="F52" s="10"/>
      <c r="G52" s="10">
        <f t="shared" si="15"/>
        <v>0</v>
      </c>
    </row>
    <row r="53" spans="1:7" x14ac:dyDescent="0.2">
      <c r="A53" s="12" t="s">
        <v>55</v>
      </c>
      <c r="B53" s="10"/>
      <c r="C53" s="10"/>
      <c r="D53" s="10">
        <f t="shared" si="14"/>
        <v>0</v>
      </c>
      <c r="E53" s="10"/>
      <c r="F53" s="10"/>
      <c r="G53" s="10">
        <f t="shared" si="15"/>
        <v>0</v>
      </c>
    </row>
    <row r="54" spans="1:7" x14ac:dyDescent="0.2">
      <c r="A54" s="12" t="s">
        <v>56</v>
      </c>
      <c r="B54" s="10">
        <v>0</v>
      </c>
      <c r="C54" s="10">
        <v>15163139</v>
      </c>
      <c r="D54" s="10">
        <f t="shared" si="14"/>
        <v>15163139</v>
      </c>
      <c r="E54" s="10">
        <v>2229948</v>
      </c>
      <c r="F54" s="10">
        <v>2229948</v>
      </c>
      <c r="G54" s="10">
        <f t="shared" si="15"/>
        <v>2229948</v>
      </c>
    </row>
    <row r="55" spans="1:7" x14ac:dyDescent="0.2">
      <c r="A55" s="11" t="s">
        <v>57</v>
      </c>
      <c r="B55" s="10">
        <f>SUM(B56:B57)</f>
        <v>0</v>
      </c>
      <c r="C55" s="10">
        <f t="shared" ref="C55:G55" si="16">SUM(C56:C57)</f>
        <v>0</v>
      </c>
      <c r="D55" s="10">
        <f t="shared" si="16"/>
        <v>0</v>
      </c>
      <c r="E55" s="10">
        <f t="shared" si="16"/>
        <v>0</v>
      </c>
      <c r="F55" s="10">
        <f t="shared" si="16"/>
        <v>0</v>
      </c>
      <c r="G55" s="10">
        <f t="shared" si="16"/>
        <v>0</v>
      </c>
    </row>
    <row r="56" spans="1:7" x14ac:dyDescent="0.2">
      <c r="A56" s="12" t="s">
        <v>58</v>
      </c>
      <c r="B56" s="10"/>
      <c r="C56" s="10"/>
      <c r="D56" s="10">
        <f t="shared" ref="D56:D59" si="17">B56+C56</f>
        <v>0</v>
      </c>
      <c r="E56" s="10"/>
      <c r="F56" s="10"/>
      <c r="G56" s="10">
        <f t="shared" ref="G56:G59" si="18">F56-B56</f>
        <v>0</v>
      </c>
    </row>
    <row r="57" spans="1:7" x14ac:dyDescent="0.2">
      <c r="A57" s="12" t="s">
        <v>59</v>
      </c>
      <c r="B57" s="10"/>
      <c r="C57" s="10"/>
      <c r="D57" s="10">
        <f t="shared" si="17"/>
        <v>0</v>
      </c>
      <c r="E57" s="10"/>
      <c r="F57" s="10"/>
      <c r="G57" s="10">
        <f t="shared" si="18"/>
        <v>0</v>
      </c>
    </row>
    <row r="58" spans="1:7" x14ac:dyDescent="0.2">
      <c r="A58" s="11" t="s">
        <v>60</v>
      </c>
      <c r="B58" s="10"/>
      <c r="C58" s="10"/>
      <c r="D58" s="10">
        <f t="shared" si="17"/>
        <v>0</v>
      </c>
      <c r="E58" s="10"/>
      <c r="F58" s="10"/>
      <c r="G58" s="10">
        <f t="shared" si="18"/>
        <v>0</v>
      </c>
    </row>
    <row r="59" spans="1:7" x14ac:dyDescent="0.2">
      <c r="A59" s="11" t="s">
        <v>61</v>
      </c>
      <c r="B59" s="10"/>
      <c r="C59" s="10"/>
      <c r="D59" s="10">
        <f t="shared" si="17"/>
        <v>0</v>
      </c>
      <c r="E59" s="10"/>
      <c r="F59" s="10"/>
      <c r="G59" s="10">
        <f t="shared" si="18"/>
        <v>0</v>
      </c>
    </row>
    <row r="60" spans="1:7" x14ac:dyDescent="0.2">
      <c r="A60" s="9" t="s">
        <v>62</v>
      </c>
      <c r="B60" s="23">
        <f t="shared" ref="B60:G60" si="19">B41+B50+B55+B58+B59</f>
        <v>0</v>
      </c>
      <c r="C60" s="23">
        <f t="shared" si="19"/>
        <v>15163139</v>
      </c>
      <c r="D60" s="23">
        <f t="shared" si="19"/>
        <v>15163139</v>
      </c>
      <c r="E60" s="23">
        <f t="shared" si="19"/>
        <v>2229948</v>
      </c>
      <c r="F60" s="23">
        <f t="shared" si="19"/>
        <v>2229948</v>
      </c>
      <c r="G60" s="23">
        <f t="shared" si="19"/>
        <v>2229948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23">
        <f>SUM(B63)</f>
        <v>0</v>
      </c>
      <c r="C62" s="23">
        <f t="shared" ref="C62:G62" si="20">SUM(C63)</f>
        <v>0</v>
      </c>
      <c r="D62" s="23">
        <f t="shared" si="20"/>
        <v>0</v>
      </c>
      <c r="E62" s="23">
        <f t="shared" si="20"/>
        <v>0</v>
      </c>
      <c r="F62" s="23">
        <f t="shared" si="20"/>
        <v>0</v>
      </c>
      <c r="G62" s="23">
        <f t="shared" si="20"/>
        <v>0</v>
      </c>
    </row>
    <row r="63" spans="1:7" x14ac:dyDescent="0.2">
      <c r="A63" s="11" t="s">
        <v>64</v>
      </c>
      <c r="B63" s="10"/>
      <c r="C63" s="10"/>
      <c r="D63" s="10">
        <f t="shared" ref="D63" si="21">B63+C63</f>
        <v>0</v>
      </c>
      <c r="E63" s="10"/>
      <c r="F63" s="10"/>
      <c r="G63" s="10">
        <f>F63-B63</f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23">
        <f t="shared" ref="B65:G65" si="22">B37+B60+B62</f>
        <v>40561973.259999998</v>
      </c>
      <c r="C65" s="23">
        <f t="shared" si="22"/>
        <v>28645230.440000001</v>
      </c>
      <c r="D65" s="23">
        <f t="shared" si="22"/>
        <v>69207203.700000003</v>
      </c>
      <c r="E65" s="23">
        <f t="shared" si="22"/>
        <v>18303114.240000002</v>
      </c>
      <c r="F65" s="23">
        <f t="shared" si="22"/>
        <v>18303114.240000002</v>
      </c>
      <c r="G65" s="23">
        <f t="shared" si="22"/>
        <v>-22258859.019999996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/>
    </row>
    <row r="68" spans="1:7" x14ac:dyDescent="0.2">
      <c r="A68" s="11" t="s">
        <v>67</v>
      </c>
      <c r="B68" s="10"/>
      <c r="C68" s="10"/>
      <c r="D68" s="10">
        <f t="shared" ref="D68:D69" si="23">B68+C68</f>
        <v>0</v>
      </c>
      <c r="E68" s="10"/>
      <c r="F68" s="10"/>
      <c r="G68" s="10">
        <f t="shared" ref="G68:G69" si="24">F68-B68</f>
        <v>0</v>
      </c>
    </row>
    <row r="69" spans="1:7" x14ac:dyDescent="0.2">
      <c r="A69" s="11" t="s">
        <v>68</v>
      </c>
      <c r="B69" s="10"/>
      <c r="C69" s="10"/>
      <c r="D69" s="10">
        <f t="shared" si="23"/>
        <v>0</v>
      </c>
      <c r="E69" s="10"/>
      <c r="F69" s="10"/>
      <c r="G69" s="10">
        <f t="shared" si="24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G70" si="25">C68+C69</f>
        <v>0</v>
      </c>
      <c r="D70" s="13">
        <f t="shared" si="25"/>
        <v>0</v>
      </c>
      <c r="E70" s="13">
        <f t="shared" si="25"/>
        <v>0</v>
      </c>
      <c r="F70" s="13">
        <f t="shared" si="25"/>
        <v>0</v>
      </c>
      <c r="G70" s="13">
        <f t="shared" si="25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  <row r="72" spans="1:7" x14ac:dyDescent="0.2">
      <c r="E72" s="24"/>
      <c r="F72" s="24"/>
    </row>
    <row r="73" spans="1:7" x14ac:dyDescent="0.2">
      <c r="A73" s="25"/>
      <c r="B73" s="26"/>
      <c r="C73" s="26"/>
      <c r="D73" s="26"/>
      <c r="E73" s="26"/>
      <c r="F73" s="26"/>
      <c r="G73" s="26"/>
    </row>
  </sheetData>
  <mergeCells count="2">
    <mergeCell ref="A1:G1"/>
    <mergeCell ref="B2:F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Rosa Elena Garcia</cp:lastModifiedBy>
  <dcterms:created xsi:type="dcterms:W3CDTF">2017-01-11T17:22:08Z</dcterms:created>
  <dcterms:modified xsi:type="dcterms:W3CDTF">2020-04-30T21:28:01Z</dcterms:modified>
</cp:coreProperties>
</file>